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ay matrisi" state="visible" r:id="rId4"/>
    <sheet sheetId="2" name="Teklif kuralı" state="visible" r:id="rId5"/>
    <sheet sheetId="3" name="Süreç akışı" state="visible" r:id="rId6"/>
    <sheet sheetId="4" name="Nasıl kullanılır" state="visible" r:id="rId7"/>
  </sheets>
  <calcPr calcId="171027" fullCalcOnLoad="1"/>
</workbook>
</file>

<file path=xl/sharedStrings.xml><?xml version="1.0" encoding="utf-8"?>
<sst xmlns="http://schemas.openxmlformats.org/spreadsheetml/2006/main" count="171" uniqueCount="112">
  <si>
    <t>Ek-1 · Onay ve yetki matrisi</t>
  </si>
  <si>
    <t>Tutar basamaklarını ve her basamakta onay verecek rolleri firmanıza göre yazın. Sarı hücreler sizin, gri hücreler formüldür; tutarlar KDV hariçtir.</t>
  </si>
  <si>
    <t>Tutar sorgulama</t>
  </si>
  <si>
    <t>Alım tutarı (TL, KDV hariç)</t>
  </si>
  <si>
    <t>Onay basamağı</t>
  </si>
  <si>
    <t>Gereken onaylar</t>
  </si>
  <si>
    <t>Asgari yazılı teklif</t>
  </si>
  <si>
    <t>Kural dışı alımı onaylayan</t>
  </si>
  <si>
    <t>Basamaklar ve onaycılar</t>
  </si>
  <si>
    <t>Basamak</t>
  </si>
  <si>
    <t>Alt sınır (TL)</t>
  </si>
  <si>
    <t>Üst sınır (TL)</t>
  </si>
  <si>
    <t>Birim yöneticisi</t>
  </si>
  <si>
    <t>Finans sorumlusu</t>
  </si>
  <si>
    <t>Genel müdür</t>
  </si>
  <si>
    <t>Yönetim kurulu</t>
  </si>
  <si>
    <t>1. basamak</t>
  </si>
  <si>
    <t>Onay</t>
  </si>
  <si>
    <t>—</t>
  </si>
  <si>
    <t>2. basamak</t>
  </si>
  <si>
    <t>3. basamak</t>
  </si>
  <si>
    <t>4. basamak</t>
  </si>
  <si>
    <t>ve üstü</t>
  </si>
  <si>
    <t>Yedek onaycı</t>
  </si>
  <si>
    <t/>
  </si>
  <si>
    <t>Alt sınırlar sırada mı?</t>
  </si>
  <si>
    <t>Revizyonlar</t>
  </si>
  <si>
    <t>No</t>
  </si>
  <si>
    <t>Tarih</t>
  </si>
  <si>
    <t>Değişiklik</t>
  </si>
  <si>
    <t>Onaylayan</t>
  </si>
  <si>
    <t>GG.AA.YYYY</t>
  </si>
  <si>
    <t>İlk yayım</t>
  </si>
  <si>
    <t>Örnek veri: sınırlar, onaycılar ve sorgulanan tutar yöntemi göstermek içindir; kendi değerlerinizi yazın.</t>
  </si>
  <si>
    <t>Alım tutarı bir ihtiyacın KDV hariç toplamıdır; aynı ihtiyaç için aynı dönemde açılan talepler toplanarak basamak bulunur.</t>
  </si>
  <si>
    <t>Matris içerideki onayı gösterir. Siparişi ve sözleşmeyi firma adına imzalayanın yetkisi imza sirküleri ya da vekâletnameyle gösterilir.</t>
  </si>
  <si>
    <t>Ek-2 · Teklif kuralı</t>
  </si>
  <si>
    <t>Basamaklar ve sınırlar Onay matrisi sayfasından gelir. Her basamakta kaç yazılı teklif aranacağını, teklifin nasıl isteneceğini ve kural dışı alımı kimin onaylayacağını yazın.</t>
  </si>
  <si>
    <t>Teklif nasıl istenir</t>
  </si>
  <si>
    <t>Yazılı fiyat; son alım fiyatıyla kıyaslanır</t>
  </si>
  <si>
    <t>Teklif talep formuyla</t>
  </si>
  <si>
    <t>Teklif talep formu ve teknik şartnameyle</t>
  </si>
  <si>
    <t>Şartname ve sözleşme taslağıyla</t>
  </si>
  <si>
    <t>Kural dışı alımlar ve çerçeve anlaşma</t>
  </si>
  <si>
    <t>Durum</t>
  </si>
  <si>
    <t>Ne zaman</t>
  </si>
  <si>
    <t>Ne yapılır</t>
  </si>
  <si>
    <t>Kim onaylar</t>
  </si>
  <si>
    <t>Tek kaynak</t>
  </si>
  <si>
    <t>Ürünü yalnız bir firma sağlıyor</t>
  </si>
  <si>
    <t>Gerekçe yazılır; fiyat son alım fiyatıyla kıyaslanır</t>
  </si>
  <si>
    <t>Tablodaki kural dışı onaycı</t>
  </si>
  <si>
    <t>Acil alım</t>
  </si>
  <si>
    <t>Üretim ya da güvenlik bekleyemez</t>
  </si>
  <si>
    <t>Sözlü onayla alınır; yazılı onay [N] iş gününde tamamlanır</t>
  </si>
  <si>
    <t>Az teklif</t>
  </si>
  <si>
    <t>Kuraldaki sayıda teklif gelmedi</t>
  </si>
  <si>
    <t>Aranan firmalar ve gelen cevaplar karşılaştırmaya yazılır</t>
  </si>
  <si>
    <t>Çerçeve anlaşma</t>
  </si>
  <si>
    <t>Tekrar eden, fiyatı sabit alım</t>
  </si>
  <si>
    <t>Siparişte teklif aranmaz; anlaşma bitince teklif yenilenir</t>
  </si>
  <si>
    <t>Anlaşmayı onaylayan basamak</t>
  </si>
  <si>
    <t>Örnek veri: teklif sayıları, teklif biçimleri ve onaycılar yöntemi göstermek içindir; kendi kuralınızı yazın.</t>
  </si>
  <si>
    <t>Asgari yazılı teklif, istenen değil gelen teklif sayısıdır; kuralı tutturmak için gerekenden fazla firmadan teklif isteyin.</t>
  </si>
  <si>
    <t>Bir ihtiyacı onay basamağının altında kalacak parçalara bölmek kural dışıdır; aynı dönemdeki parçaların toplamı esas alınır.</t>
  </si>
  <si>
    <t>Ek-3 · Süreç akışı</t>
  </si>
  <si>
    <t>Satın almanın sekiz aşaması, sorumlu rolü ve çıktı belgesiyle. Her aşama için firmanızdaki sorumlu kişiyi ve yokluğunda yerine bakacak kişiyi yazın.</t>
  </si>
  <si>
    <t>Aşama</t>
  </si>
  <si>
    <t>Sorumlu (rol)</t>
  </si>
  <si>
    <t>Çıktı belgesi</t>
  </si>
  <si>
    <t>Prosedür maddesi</t>
  </si>
  <si>
    <t>Firmanızda sorumlu</t>
  </si>
  <si>
    <t>Yedeği</t>
  </si>
  <si>
    <t>1. İhtiyaç ve talep</t>
  </si>
  <si>
    <t>İhtiyacı olan birim</t>
  </si>
  <si>
    <t>Satın alma talep formu</t>
  </si>
  <si>
    <t>4</t>
  </si>
  <si>
    <t>2. Bütçe ve onay</t>
  </si>
  <si>
    <t>Birim yöneticisi, finans, yetkili yönetici</t>
  </si>
  <si>
    <t>Onaylı talep</t>
  </si>
  <si>
    <t>4 ve 6</t>
  </si>
  <si>
    <t>3. Tedarikçi belirleme</t>
  </si>
  <si>
    <t>Satın alma</t>
  </si>
  <si>
    <t>Aday listesi, tedarikçi bilgi formu</t>
  </si>
  <si>
    <t>5</t>
  </si>
  <si>
    <t>4. Teklif talebi</t>
  </si>
  <si>
    <t>Satın alma (ticari koşullar), talep eden birim (şartname)</t>
  </si>
  <si>
    <t>Teklif talebi ve teknik şartname</t>
  </si>
  <si>
    <t>5. Teklif toplama ve karşılaştırma</t>
  </si>
  <si>
    <t>Karşılaştırma tablosu</t>
  </si>
  <si>
    <t>6. Seçim, pazarlık ve onay</t>
  </si>
  <si>
    <t>Satın alma hazırlar, yetkili onaylar</t>
  </si>
  <si>
    <t>Karar notu</t>
  </si>
  <si>
    <t>5 ve 6</t>
  </si>
  <si>
    <t>7. Sipariş</t>
  </si>
  <si>
    <t>Sipariş ve tedarikçinin sipariş teyidi</t>
  </si>
  <si>
    <t>7</t>
  </si>
  <si>
    <t>8. Teslim alma, fatura ve değerlendirme</t>
  </si>
  <si>
    <t>Teslim alan birim, muhasebe, satın alma</t>
  </si>
  <si>
    <t>Teslim kaydı, eşleşmiş fatura, değerlendirme notu</t>
  </si>
  <si>
    <t>8 ve 9</t>
  </si>
  <si>
    <t>Aşamaların anlatımı: www.acsisco.com/rehber/kurumsal-satin-alma-sureci</t>
  </si>
  <si>
    <t>Nasıl kullanılır</t>
  </si>
  <si>
    <t>Onay matrisi sayfasında rol adlarını kendi unvanlarınızla değiştirin; limited şirkette en üst basamağa şirket müdürünü ya da ortakları yazabilirsiniz.</t>
  </si>
  <si>
    <t>Alt sınırları KDV hariç ve küçükten büyüğe yazın; ilk basamak 0'dan başlar. Daha az basamak için son satırların alt sınırını boşaltın.</t>
  </si>
  <si>
    <t>Her basamakta onay verecek rolü açılır listeden "Onay" olarak işaretleyin; gereken onaylar sütunu kendiliğinden dolar. Yedek onaycı satırına her rolün yokluğunda onay verecek kişiyi yazın.</t>
  </si>
  <si>
    <t>Teklif kuralı sayfasında her basamağın asgari teklif sayısını, teklif biçimini ve kural dışı alımın onaycısını yazın; kural dışı alımlar ve çerçeve anlaşma tablosunu düzeltin.</t>
  </si>
  <si>
    <t>Süreç akışı sayfasında her aşama için firmanızdaki sorumluyu ve yedeğini yazın.</t>
  </si>
  <si>
    <t>Bir alımın onay yolunu görmek için Onay matrisi sayfasının üstündeki Alım tutarı hücresine KDV hariç toplam tutarı yazın.</t>
  </si>
  <si>
    <t>Üç sayfayı prosedür metninin Ek-1, Ek-2 ve Ek-3'ü olarak yazdırın. Sınırları değiştirdiğinizde revizyon tablosuna tarihi, değişikliği ve onaylayanı ekleyin.</t>
  </si>
  <si>
    <t>Uyarlanabilir prosedür metni: www.acsisco.com/sablonlar/satin-alma-proseduru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</si>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</sst>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0B1F3A"/>
    </font>
    <font>
      <b/>
    </font>
    <font>
      <b/>
      <color rgb="FFFFFFFF"/>
    </font>
    <font>
      <color rgb="FF5B6472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3F6"/>
      </patternFill>
    </fill>
    <fill>
      <patternFill patternType="solid">
        <fgColor rgb="FF0B1F3A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0" fillId="2" borderId="1" xfId="0" applyNumberFormat="1" applyFill="1" applyBorder="1"/>
    <xf numFmtId="0" fontId="4" fillId="3" borderId="1" xfId="0" applyFont="1" applyFill="1" applyBorder="1"/>
    <xf numFmtId="0" fontId="5" fillId="4" borderId="1" xfId="0" applyFont="1" applyFill="1" applyBorder="1" applyAlignment="1">
      <alignment vertical="center" wrapText="1"/>
    </xf>
    <xf numFmtId="0" fontId="6" fillId="0" borderId="0" xfId="0" applyFont="1"/>
    <xf numFmtId="4" fontId="0" fillId="3" borderId="1" xfId="0" applyNumberFormat="1" applyFill="1" applyBorder="1"/>
    <xf numFmtId="0" fontId="0" fillId="2" borderId="1" xfId="0" applyFill="1" applyBorder="1"/>
    <xf numFmtId="0" fontId="0" fillId="3" borderId="1" xfId="0" applyFill="1" applyBorder="1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FormatPr defaultRowHeight="15" outlineLevelRow="0" outlineLevelCol="0" x14ac:dyDescent="55"/>
  <cols>
    <col min="1" max="1" width="14" customWidth="1"/>
    <col min="2" max="2" width="30" customWidth="1"/>
    <col min="3" max="3" width="18" customWidth="1"/>
    <col min="4" max="5" width="17" customWidth="1"/>
    <col min="6" max="6" width="14" customWidth="1"/>
    <col min="7" max="7" width="16" customWidth="1"/>
    <col min="8" max="8" width="62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B4" s="3" t="s">
        <v>2</v>
      </c>
    </row>
    <row r="5" spans="1:3" x14ac:dyDescent="0.25">
      <c r="B5" t="s">
        <v>3</v>
      </c>
      <c r="C5" s="4">
        <v>48500</v>
      </c>
    </row>
    <row r="6" spans="1:8" x14ac:dyDescent="0.25">
      <c r="B6" t="s">
        <v>4</v>
      </c>
      <c r="C6" s="5" t="str">
        <f>IF(C5="","",IF(COUNTIF($B$13:$B$16,"&lt;="&amp;C5)=0,"1. basamağın alt sınırının altında",INDEX($A$13:$A$16,COUNTIF($B$13:$B$16,"&lt;="&amp;C5))))</f>
        <v>2. basamak</v>
      </c>
      <c r="D6" s="5"/>
      <c r="E6" s="5"/>
      <c r="F6" s="5"/>
      <c r="G6" s="5"/>
      <c r="H6" s="5"/>
    </row>
    <row r="7" spans="1:8" x14ac:dyDescent="0.25">
      <c r="B7" t="s">
        <v>5</v>
      </c>
      <c r="C7" s="5" t="str">
        <f>IF(C5="","",IF(COUNTIF($B$13:$B$16,"&lt;="&amp;C5)=0,"",INDEX($H$13:$H$16,COUNTIF($B$13:$B$16,"&lt;="&amp;C5))))</f>
        <v>Birim yöneticisi, Finans sorumlusu</v>
      </c>
      <c r="D7" s="5"/>
      <c r="E7" s="5"/>
      <c r="F7" s="5"/>
      <c r="G7" s="5"/>
      <c r="H7" s="5"/>
    </row>
    <row r="8" spans="1:3" x14ac:dyDescent="0.25">
      <c r="B8" t="s">
        <v>6</v>
      </c>
      <c r="C8" s="5">
        <f>IF(C5="","",IF(COUNTIF($B$13:$B$16,"&lt;="&amp;C5)=0,"",INDEX('Teklif kuralı'!$D$5:$D$8,COUNTIF($B$13:$B$16,"&lt;="&amp;C5))))</f>
        <v>2</v>
      </c>
    </row>
    <row r="9" spans="1:8" x14ac:dyDescent="0.25">
      <c r="B9" t="s">
        <v>7</v>
      </c>
      <c r="C9" s="5" t="str">
        <f>IF(C5="","",IF(COUNTIF($B$13:$B$16,"&lt;="&amp;C5)=0,"",INDEX('Teklif kuralı'!$F$5:$F$8,COUNTIF($B$13:$B$16,"&lt;="&amp;C5))))</f>
        <v>Genel müdür</v>
      </c>
      <c r="D9" s="5"/>
      <c r="E9" s="5"/>
      <c r="F9" s="5"/>
      <c r="G9" s="5"/>
      <c r="H9" s="5"/>
    </row>
    <row r="11" spans="1:1" x14ac:dyDescent="0.25">
      <c r="A11" s="3" t="s">
        <v>8</v>
      </c>
    </row>
    <row r="12" ht="32" customHeight="1" spans="1:8" x14ac:dyDescent="0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5</v>
      </c>
    </row>
    <row r="13" spans="1:8" x14ac:dyDescent="0.25">
      <c r="A13" s="7" t="s">
        <v>16</v>
      </c>
      <c r="B13" s="4">
        <v>0</v>
      </c>
      <c r="C13" s="8">
        <f>IF(B14="","ve üstü",B14-0.01)</f>
        <v>19999.99</v>
      </c>
      <c r="D13" s="9" t="s">
        <v>17</v>
      </c>
      <c r="E13" s="9" t="s">
        <v>18</v>
      </c>
      <c r="F13" s="9" t="s">
        <v>18</v>
      </c>
      <c r="G13" s="9" t="s">
        <v>18</v>
      </c>
      <c r="H13" s="10" t="str">
        <f>IF(COUNTIF(D13:G13,"Onay")=0,"Onay tanımlı değil",MID(IF(D13="Onay",", "&amp;D$12,"")&amp;IF(E13="Onay",", "&amp;E$12,"")&amp;IF(F13="Onay",", "&amp;F$12,"")&amp;IF(G13="Onay",", "&amp;G$12,""),3,200))</f>
        <v>Birim yöneticisi</v>
      </c>
    </row>
    <row r="14" spans="1:8" x14ac:dyDescent="0.25">
      <c r="A14" s="7" t="s">
        <v>19</v>
      </c>
      <c r="B14" s="4">
        <v>20000</v>
      </c>
      <c r="C14" s="8">
        <f>IF(B15="","ve üstü",B15-0.01)</f>
        <v>99999.99</v>
      </c>
      <c r="D14" s="9" t="s">
        <v>17</v>
      </c>
      <c r="E14" s="9" t="s">
        <v>17</v>
      </c>
      <c r="F14" s="9" t="s">
        <v>18</v>
      </c>
      <c r="G14" s="9" t="s">
        <v>18</v>
      </c>
      <c r="H14" s="10" t="str">
        <f>IF(COUNTIF(D14:G14,"Onay")=0,"Onay tanımlı değil",MID(IF(D14="Onay",", "&amp;D$12,"")&amp;IF(E14="Onay",", "&amp;E$12,"")&amp;IF(F14="Onay",", "&amp;F$12,"")&amp;IF(G14="Onay",", "&amp;G$12,""),3,200))</f>
        <v>Birim yöneticisi, Finans sorumlusu</v>
      </c>
    </row>
    <row r="15" spans="1:8" x14ac:dyDescent="0.25">
      <c r="A15" s="7" t="s">
        <v>20</v>
      </c>
      <c r="B15" s="4">
        <v>100000</v>
      </c>
      <c r="C15" s="8">
        <f>IF(B16="","ve üstü",B16-0.01)</f>
        <v>499999.99</v>
      </c>
      <c r="D15" s="9" t="s">
        <v>17</v>
      </c>
      <c r="E15" s="9" t="s">
        <v>17</v>
      </c>
      <c r="F15" s="9" t="s">
        <v>17</v>
      </c>
      <c r="G15" s="9" t="s">
        <v>18</v>
      </c>
      <c r="H15" s="10" t="str">
        <f>IF(COUNTIF(D15:G15,"Onay")=0,"Onay tanımlı değil",MID(IF(D15="Onay",", "&amp;D$12,"")&amp;IF(E15="Onay",", "&amp;E$12,"")&amp;IF(F15="Onay",", "&amp;F$12,"")&amp;IF(G15="Onay",", "&amp;G$12,""),3,200))</f>
        <v>Birim yöneticisi, Finans sorumlusu, Genel müdür</v>
      </c>
    </row>
    <row r="16" spans="1:8" x14ac:dyDescent="0.25">
      <c r="A16" s="7" t="s">
        <v>21</v>
      </c>
      <c r="B16" s="4">
        <v>500000</v>
      </c>
      <c r="C16" t="s">
        <v>22</v>
      </c>
      <c r="D16" s="9" t="s">
        <v>17</v>
      </c>
      <c r="E16" s="9" t="s">
        <v>17</v>
      </c>
      <c r="F16" s="9" t="s">
        <v>17</v>
      </c>
      <c r="G16" s="9" t="s">
        <v>17</v>
      </c>
      <c r="H16" s="10" t="str">
        <f>IF(COUNTIF(D16:G16,"Onay")=0,"Onay tanımlı değil",MID(IF(D16="Onay",", "&amp;D$12,"")&amp;IF(E16="Onay",", "&amp;E$12,"")&amp;IF(F16="Onay",", "&amp;F$12,"")&amp;IF(G16="Onay",", "&amp;G$12,""),3,200))</f>
        <v>Birim yöneticisi, Finans sorumlusu, Genel müdür, Yönetim kurulu</v>
      </c>
    </row>
    <row r="17" spans="1:8" x14ac:dyDescent="0.25">
      <c r="A17" t="s">
        <v>23</v>
      </c>
      <c r="D17" s="9" t="s">
        <v>24</v>
      </c>
      <c r="E17" s="9" t="s">
        <v>24</v>
      </c>
      <c r="F17" s="9" t="s">
        <v>24</v>
      </c>
      <c r="G17" s="9" t="s">
        <v>24</v>
      </c>
    </row>
    <row r="18" spans="1:8" x14ac:dyDescent="0.25">
      <c r="B18" t="s">
        <v>25</v>
      </c>
      <c r="C18" s="5" t="str">
        <f>IF(AND(B13=0,B14&gt;B13,OR(B15="",B15&gt;B14),OR(B16="",AND(B15&lt;&gt;"",B16&gt;B15))),"Tamam","Sınırları 0'dan başlayıp artan sırayla yazın")</f>
        <v>Tamam</v>
      </c>
      <c r="D18" s="5"/>
      <c r="E18" s="5"/>
      <c r="F18" s="5"/>
      <c r="G18" s="5"/>
      <c r="H18" s="5"/>
    </row>
    <row r="20" spans="1:1" x14ac:dyDescent="0.25">
      <c r="A20" s="3" t="s">
        <v>26</v>
      </c>
    </row>
    <row r="21" ht="32" customHeight="1" spans="1:8" x14ac:dyDescent="0.25">
      <c r="A21" s="6" t="s">
        <v>27</v>
      </c>
      <c r="B21" s="6" t="s">
        <v>28</v>
      </c>
      <c r="C21" s="6" t="s">
        <v>29</v>
      </c>
      <c r="D21" s="6"/>
      <c r="E21" s="6"/>
      <c r="F21" s="6"/>
      <c r="G21" s="6"/>
      <c r="H21" s="6" t="s">
        <v>30</v>
      </c>
    </row>
    <row r="22" spans="1:8" x14ac:dyDescent="0.25">
      <c r="A22">
        <v>0</v>
      </c>
      <c r="B22" s="9" t="s">
        <v>31</v>
      </c>
      <c r="C22" s="9" t="s">
        <v>32</v>
      </c>
      <c r="D22" s="9"/>
      <c r="E22" s="9"/>
      <c r="F22" s="9"/>
      <c r="G22" s="9"/>
      <c r="H22" s="9" t="s">
        <v>24</v>
      </c>
    </row>
    <row r="23" spans="1:8" x14ac:dyDescent="0.25">
      <c r="A23">
        <v>1</v>
      </c>
      <c r="B23" s="9" t="s">
        <v>24</v>
      </c>
      <c r="C23" s="9" t="s">
        <v>24</v>
      </c>
      <c r="D23" s="9"/>
      <c r="E23" s="9"/>
      <c r="F23" s="9"/>
      <c r="G23" s="9"/>
      <c r="H23" s="9" t="s">
        <v>24</v>
      </c>
    </row>
    <row r="24" spans="1:8" x14ac:dyDescent="0.25">
      <c r="A24">
        <v>2</v>
      </c>
      <c r="B24" s="9" t="s">
        <v>24</v>
      </c>
      <c r="C24" s="9" t="s">
        <v>24</v>
      </c>
      <c r="D24" s="9"/>
      <c r="E24" s="9"/>
      <c r="F24" s="9"/>
      <c r="G24" s="9"/>
      <c r="H24" s="9" t="s">
        <v>24</v>
      </c>
    </row>
    <row r="25" spans="1:8" x14ac:dyDescent="0.25">
      <c r="A25">
        <v>3</v>
      </c>
      <c r="B25" s="9" t="s">
        <v>24</v>
      </c>
      <c r="C25" s="9" t="s">
        <v>24</v>
      </c>
      <c r="D25" s="9"/>
      <c r="E25" s="9"/>
      <c r="F25" s="9"/>
      <c r="G25" s="9"/>
      <c r="H25" s="9" t="s">
        <v>24</v>
      </c>
    </row>
    <row r="27" spans="1:1" x14ac:dyDescent="0.25">
      <c r="A27" s="2" t="s">
        <v>33</v>
      </c>
    </row>
    <row r="28" spans="1:1" x14ac:dyDescent="0.25">
      <c r="A28" s="2" t="s">
        <v>34</v>
      </c>
    </row>
    <row r="29" spans="1:1" x14ac:dyDescent="0.25">
      <c r="A29" s="2" t="s">
        <v>35</v>
      </c>
    </row>
  </sheetData>
  <mergeCells count="9">
    <mergeCell ref="C6:H6"/>
    <mergeCell ref="C7:H7"/>
    <mergeCell ref="C9:H9"/>
    <mergeCell ref="C18:H18"/>
    <mergeCell ref="C21:G21"/>
    <mergeCell ref="C22:G22"/>
    <mergeCell ref="C23:G23"/>
    <mergeCell ref="C24:G24"/>
    <mergeCell ref="C25:G25"/>
  </mergeCells>
  <dataValidations count="4">
    <dataValidation type="list" allowBlank="1" showErrorMessage="1" sqref="D13:D16">
      <formula1>"Onay,—"</formula1>
    </dataValidation>
    <dataValidation type="list" allowBlank="1" showErrorMessage="1" sqref="E13:E16">
      <formula1>"Onay,—"</formula1>
    </dataValidation>
    <dataValidation type="list" allowBlank="1" showErrorMessage="1" sqref="F13:F16">
      <formula1>"Onay,—"</formula1>
    </dataValidation>
    <dataValidation type="list" allowBlank="1" showErrorMessage="1" sqref="G13:G16">
      <formula1>"Onay,—"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  <col min="4" max="4" width="14" customWidth="1"/>
    <col min="5" max="5" width="46" customWidth="1"/>
    <col min="6" max="6" width="30" customWidth="1"/>
  </cols>
  <sheetData>
    <row r="1" ht="26" customHeight="1" spans="1:1" x14ac:dyDescent="0.25">
      <c r="A1" s="1" t="s">
        <v>36</v>
      </c>
    </row>
    <row r="2" spans="1:1" x14ac:dyDescent="0.25">
      <c r="A2" s="2" t="s">
        <v>37</v>
      </c>
    </row>
    <row r="4" ht="32" customHeight="1" spans="1:6" x14ac:dyDescent="0.25">
      <c r="A4" s="6" t="s">
        <v>9</v>
      </c>
      <c r="B4" s="6" t="s">
        <v>10</v>
      </c>
      <c r="C4" s="6" t="s">
        <v>11</v>
      </c>
      <c r="D4" s="6" t="s">
        <v>6</v>
      </c>
      <c r="E4" s="6" t="s">
        <v>38</v>
      </c>
      <c r="F4" s="6" t="s">
        <v>7</v>
      </c>
    </row>
    <row r="5" spans="1:6" x14ac:dyDescent="0.25">
      <c r="A5" s="11" t="str">
        <f>IF('Onay matrisi'!A13="","",'Onay matrisi'!A13)</f>
        <v>1. basamak</v>
      </c>
      <c r="B5" s="8">
        <f>IF('Onay matrisi'!B13="","",'Onay matrisi'!B13)</f>
        <v>0</v>
      </c>
      <c r="C5" s="8">
        <f>IF('Onay matrisi'!C13="","",'Onay matrisi'!C13)</f>
        <v>19999.99</v>
      </c>
      <c r="D5" s="9">
        <v>1</v>
      </c>
      <c r="E5" s="9" t="s">
        <v>39</v>
      </c>
      <c r="F5" s="9" t="s">
        <v>13</v>
      </c>
    </row>
    <row r="6" spans="1:6" x14ac:dyDescent="0.25">
      <c r="A6" s="11" t="str">
        <f>IF('Onay matrisi'!A14="","",'Onay matrisi'!A14)</f>
        <v>2. basamak</v>
      </c>
      <c r="B6" s="8">
        <f>IF('Onay matrisi'!B14="","",'Onay matrisi'!B14)</f>
        <v>20000</v>
      </c>
      <c r="C6" s="8">
        <f>IF('Onay matrisi'!C14="","",'Onay matrisi'!C14)</f>
        <v>99999.99</v>
      </c>
      <c r="D6" s="9">
        <v>2</v>
      </c>
      <c r="E6" s="9" t="s">
        <v>40</v>
      </c>
      <c r="F6" s="9" t="s">
        <v>14</v>
      </c>
    </row>
    <row r="7" spans="1:6" x14ac:dyDescent="0.25">
      <c r="A7" s="11" t="str">
        <f>IF('Onay matrisi'!A15="","",'Onay matrisi'!A15)</f>
        <v>3. basamak</v>
      </c>
      <c r="B7" s="8">
        <f>IF('Onay matrisi'!B15="","",'Onay matrisi'!B15)</f>
        <v>100000</v>
      </c>
      <c r="C7" s="8">
        <f>IF('Onay matrisi'!C15="","",'Onay matrisi'!C15)</f>
        <v>499999.99</v>
      </c>
      <c r="D7" s="9">
        <v>3</v>
      </c>
      <c r="E7" s="9" t="s">
        <v>41</v>
      </c>
      <c r="F7" s="9" t="s">
        <v>15</v>
      </c>
    </row>
    <row r="8" spans="1:6" x14ac:dyDescent="0.25">
      <c r="A8" s="11" t="str">
        <f>IF('Onay matrisi'!A16="","",'Onay matrisi'!A16)</f>
        <v>4. basamak</v>
      </c>
      <c r="B8" s="8">
        <f>IF('Onay matrisi'!B16="","",'Onay matrisi'!B16)</f>
        <v>500000</v>
      </c>
      <c r="C8" s="8" t="str">
        <f>IF('Onay matrisi'!C16="","",'Onay matrisi'!C16)</f>
        <v>ve üstü</v>
      </c>
      <c r="D8" s="9">
        <v>3</v>
      </c>
      <c r="E8" s="9" t="s">
        <v>42</v>
      </c>
      <c r="F8" s="9" t="s">
        <v>15</v>
      </c>
    </row>
    <row r="10" spans="1:1" x14ac:dyDescent="0.25">
      <c r="A10" s="3" t="s">
        <v>43</v>
      </c>
    </row>
    <row r="11" ht="32" customHeight="1" spans="1:6" x14ac:dyDescent="0.25">
      <c r="A11" s="6" t="s">
        <v>44</v>
      </c>
      <c r="B11" s="6" t="s">
        <v>45</v>
      </c>
      <c r="C11" s="6"/>
      <c r="D11" s="6" t="s">
        <v>46</v>
      </c>
      <c r="E11" s="6"/>
      <c r="F11" s="6" t="s">
        <v>47</v>
      </c>
    </row>
    <row r="12" spans="1:6" x14ac:dyDescent="0.25">
      <c r="A12" t="s">
        <v>48</v>
      </c>
      <c r="B12" t="s">
        <v>49</v>
      </c>
      <c r="C12"/>
      <c r="D12" s="9" t="s">
        <v>50</v>
      </c>
      <c r="E12" s="9"/>
      <c r="F12" s="9" t="s">
        <v>51</v>
      </c>
    </row>
    <row r="13" spans="1:6" x14ac:dyDescent="0.25">
      <c r="A13" t="s">
        <v>52</v>
      </c>
      <c r="B13" t="s">
        <v>53</v>
      </c>
      <c r="C13"/>
      <c r="D13" s="9" t="s">
        <v>54</v>
      </c>
      <c r="E13" s="9"/>
      <c r="F13" s="9" t="s">
        <v>14</v>
      </c>
    </row>
    <row r="14" spans="1:6" x14ac:dyDescent="0.25">
      <c r="A14" t="s">
        <v>55</v>
      </c>
      <c r="B14" t="s">
        <v>56</v>
      </c>
      <c r="C14"/>
      <c r="D14" s="9" t="s">
        <v>57</v>
      </c>
      <c r="E14" s="9"/>
      <c r="F14" s="9" t="s">
        <v>51</v>
      </c>
    </row>
    <row r="15" spans="1:6" x14ac:dyDescent="0.25">
      <c r="A15" t="s">
        <v>58</v>
      </c>
      <c r="B15" t="s">
        <v>59</v>
      </c>
      <c r="C15"/>
      <c r="D15" s="9" t="s">
        <v>60</v>
      </c>
      <c r="E15" s="9"/>
      <c r="F15" s="9" t="s">
        <v>61</v>
      </c>
    </row>
    <row r="17" spans="1:1" x14ac:dyDescent="0.25">
      <c r="A17" s="2" t="s">
        <v>62</v>
      </c>
    </row>
    <row r="18" spans="1:1" x14ac:dyDescent="0.25">
      <c r="A18" s="2" t="s">
        <v>63</v>
      </c>
    </row>
    <row r="19" spans="1:1" x14ac:dyDescent="0.25">
      <c r="A19" s="2" t="s">
        <v>64</v>
      </c>
    </row>
  </sheetData>
  <mergeCells count="10"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56" customWidth="1"/>
    <col min="3" max="3" width="48" customWidth="1"/>
    <col min="4" max="4" width="12" customWidth="1"/>
    <col min="5" max="5" width="26" customWidth="1"/>
    <col min="6" max="6" width="22" customWidth="1"/>
  </cols>
  <sheetData>
    <row r="1" ht="26" customHeight="1" spans="1:1" x14ac:dyDescent="0.25">
      <c r="A1" s="1" t="s">
        <v>65</v>
      </c>
    </row>
    <row r="2" spans="1:1" x14ac:dyDescent="0.25">
      <c r="A2" s="2" t="s">
        <v>66</v>
      </c>
    </row>
    <row r="4" ht="32" customHeight="1" spans="1:6" x14ac:dyDescent="0.25">
      <c r="A4" s="6" t="s">
        <v>67</v>
      </c>
      <c r="B4" s="6" t="s">
        <v>68</v>
      </c>
      <c r="C4" s="6" t="s">
        <v>69</v>
      </c>
      <c r="D4" s="6" t="s">
        <v>70</v>
      </c>
      <c r="E4" s="6" t="s">
        <v>71</v>
      </c>
      <c r="F4" s="6" t="s">
        <v>72</v>
      </c>
    </row>
    <row r="5" spans="1:6" x14ac:dyDescent="0.25">
      <c r="A5" t="s">
        <v>73</v>
      </c>
      <c r="B5" t="s">
        <v>74</v>
      </c>
      <c r="C5" t="s">
        <v>75</v>
      </c>
      <c r="D5" t="s">
        <v>76</v>
      </c>
      <c r="E5" s="9" t="s">
        <v>24</v>
      </c>
      <c r="F5" s="9" t="s">
        <v>24</v>
      </c>
    </row>
    <row r="6" spans="1:6" x14ac:dyDescent="0.25">
      <c r="A6" t="s">
        <v>77</v>
      </c>
      <c r="B6" t="s">
        <v>78</v>
      </c>
      <c r="C6" t="s">
        <v>79</v>
      </c>
      <c r="D6" t="s">
        <v>80</v>
      </c>
      <c r="E6" s="9" t="s">
        <v>24</v>
      </c>
      <c r="F6" s="9" t="s">
        <v>24</v>
      </c>
    </row>
    <row r="7" spans="1:6" x14ac:dyDescent="0.25">
      <c r="A7" t="s">
        <v>81</v>
      </c>
      <c r="B7" t="s">
        <v>82</v>
      </c>
      <c r="C7" t="s">
        <v>83</v>
      </c>
      <c r="D7" t="s">
        <v>84</v>
      </c>
      <c r="E7" s="9" t="s">
        <v>24</v>
      </c>
      <c r="F7" s="9" t="s">
        <v>24</v>
      </c>
    </row>
    <row r="8" spans="1:6" x14ac:dyDescent="0.25">
      <c r="A8" t="s">
        <v>85</v>
      </c>
      <c r="B8" t="s">
        <v>86</v>
      </c>
      <c r="C8" t="s">
        <v>87</v>
      </c>
      <c r="D8" t="s">
        <v>84</v>
      </c>
      <c r="E8" s="9" t="s">
        <v>24</v>
      </c>
      <c r="F8" s="9" t="s">
        <v>24</v>
      </c>
    </row>
    <row r="9" spans="1:6" x14ac:dyDescent="0.25">
      <c r="A9" t="s">
        <v>88</v>
      </c>
      <c r="B9" t="s">
        <v>82</v>
      </c>
      <c r="C9" t="s">
        <v>89</v>
      </c>
      <c r="D9" t="s">
        <v>84</v>
      </c>
      <c r="E9" s="9" t="s">
        <v>24</v>
      </c>
      <c r="F9" s="9" t="s">
        <v>24</v>
      </c>
    </row>
    <row r="10" spans="1:6" x14ac:dyDescent="0.25">
      <c r="A10" t="s">
        <v>90</v>
      </c>
      <c r="B10" t="s">
        <v>91</v>
      </c>
      <c r="C10" t="s">
        <v>92</v>
      </c>
      <c r="D10" t="s">
        <v>93</v>
      </c>
      <c r="E10" s="9" t="s">
        <v>24</v>
      </c>
      <c r="F10" s="9" t="s">
        <v>24</v>
      </c>
    </row>
    <row r="11" spans="1:6" x14ac:dyDescent="0.25">
      <c r="A11" t="s">
        <v>94</v>
      </c>
      <c r="B11" t="s">
        <v>82</v>
      </c>
      <c r="C11" t="s">
        <v>95</v>
      </c>
      <c r="D11" t="s">
        <v>96</v>
      </c>
      <c r="E11" s="9" t="s">
        <v>24</v>
      </c>
      <c r="F11" s="9" t="s">
        <v>24</v>
      </c>
    </row>
    <row r="12" spans="1:6" x14ac:dyDescent="0.25">
      <c r="A12" t="s">
        <v>97</v>
      </c>
      <c r="B12" t="s">
        <v>98</v>
      </c>
      <c r="C12" t="s">
        <v>99</v>
      </c>
      <c r="D12" t="s">
        <v>100</v>
      </c>
      <c r="E12" s="9" t="s">
        <v>24</v>
      </c>
      <c r="F12" s="9" t="s">
        <v>24</v>
      </c>
    </row>
    <row r="14" spans="1:1" x14ac:dyDescent="0.25">
      <c r="A14" s="2" t="s">
        <v>101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102</v>
      </c>
    </row>
    <row r="3" spans="1:2" x14ac:dyDescent="0.25">
      <c r="A3">
        <v>1</v>
      </c>
      <c r="B3" t="s">
        <v>103</v>
      </c>
    </row>
    <row r="4" spans="1:2" x14ac:dyDescent="0.25">
      <c r="A4">
        <v>2</v>
      </c>
      <c r="B4" t="s">
        <v>104</v>
      </c>
    </row>
    <row r="5" spans="1:2" x14ac:dyDescent="0.25">
      <c r="A5">
        <v>3</v>
      </c>
      <c r="B5" t="s">
        <v>105</v>
      </c>
    </row>
    <row r="6" spans="1:2" x14ac:dyDescent="0.25">
      <c r="A6">
        <v>4</v>
      </c>
      <c r="B6" t="s">
        <v>106</v>
      </c>
    </row>
    <row r="7" spans="1:2" x14ac:dyDescent="0.25">
      <c r="A7">
        <v>5</v>
      </c>
      <c r="B7" t="s">
        <v>107</v>
      </c>
    </row>
    <row r="8" spans="1:2" x14ac:dyDescent="0.25">
      <c r="A8">
        <v>6</v>
      </c>
      <c r="B8" t="s">
        <v>108</v>
      </c>
    </row>
    <row r="9" spans="1:2" x14ac:dyDescent="0.25">
      <c r="A9">
        <v>7</v>
      </c>
      <c r="B9" t="s">
        <v>109</v>
      </c>
    </row>
    <row r="10" spans="1:2" x14ac:dyDescent="0.25">
      <c r="A10">
        <v>8</v>
      </c>
      <c r="B10" t="s">
        <v>110</v>
      </c>
    </row>
    <row r="12" spans="1:2" x14ac:dyDescent="0.25">
      <c r="B12" s="2" t="s">
        <v>111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Onay matrisi</vt:lpstr>
      <vt:lpstr>Teklif kuralı</vt:lpstr>
      <vt:lpstr>Süreç akışı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Satın alma prosedürü ekleri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